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Resultat Flöte" sheetId="1" r:id="rId1"/>
    <sheet name="Resultat Boj" sheetId="4" r:id="rId2"/>
  </sheets>
  <calcPr calcId="152511"/>
</workbook>
</file>

<file path=xl/calcChain.xml><?xml version="1.0" encoding="utf-8"?>
<calcChain xmlns="http://schemas.openxmlformats.org/spreadsheetml/2006/main">
  <c r="N5" i="4" l="1"/>
  <c r="N11" i="4"/>
  <c r="N9" i="4"/>
  <c r="N13" i="4"/>
  <c r="N14" i="4"/>
  <c r="N8" i="4"/>
  <c r="N15" i="4"/>
  <c r="N10" i="4"/>
  <c r="N12" i="4"/>
  <c r="N16" i="4"/>
  <c r="N6" i="4"/>
  <c r="N7" i="4"/>
  <c r="J5" i="4"/>
  <c r="J11" i="4"/>
  <c r="J9" i="4"/>
  <c r="J13" i="4"/>
  <c r="J14" i="4"/>
  <c r="J8" i="4"/>
  <c r="J15" i="4"/>
  <c r="J10" i="4"/>
  <c r="J12" i="4"/>
  <c r="J16" i="4"/>
  <c r="J6" i="4"/>
  <c r="J7" i="4"/>
  <c r="F5" i="4"/>
  <c r="F11" i="4"/>
  <c r="F9" i="4"/>
  <c r="O9" i="4" s="1"/>
  <c r="F13" i="4"/>
  <c r="O13" i="4" s="1"/>
  <c r="F14" i="4"/>
  <c r="F8" i="4"/>
  <c r="F15" i="4"/>
  <c r="F10" i="4"/>
  <c r="F12" i="4"/>
  <c r="F16" i="4"/>
  <c r="F6" i="4"/>
  <c r="F7" i="4"/>
  <c r="N6" i="1"/>
  <c r="N5" i="1"/>
  <c r="N12" i="1"/>
  <c r="N9" i="1"/>
  <c r="N11" i="1"/>
  <c r="N7" i="1"/>
  <c r="N13" i="1"/>
  <c r="N10" i="1"/>
  <c r="N14" i="1"/>
  <c r="N8" i="1"/>
  <c r="J6" i="1"/>
  <c r="J5" i="1"/>
  <c r="J12" i="1"/>
  <c r="J9" i="1"/>
  <c r="J11" i="1"/>
  <c r="J7" i="1"/>
  <c r="J13" i="1"/>
  <c r="J10" i="1"/>
  <c r="J14" i="1"/>
  <c r="J8" i="1"/>
  <c r="F8" i="1"/>
  <c r="F14" i="1"/>
  <c r="F10" i="1"/>
  <c r="F13" i="1"/>
  <c r="F7" i="1"/>
  <c r="F11" i="1"/>
  <c r="F9" i="1"/>
  <c r="F12" i="1"/>
  <c r="F5" i="1"/>
  <c r="F6" i="1"/>
  <c r="O7" i="4" l="1"/>
  <c r="O5" i="4"/>
  <c r="O12" i="4"/>
  <c r="O10" i="4"/>
  <c r="O16" i="4"/>
  <c r="O11" i="4"/>
  <c r="O6" i="4"/>
  <c r="O8" i="1"/>
  <c r="O13" i="1"/>
  <c r="O5" i="1"/>
  <c r="O9" i="1"/>
  <c r="O10" i="1"/>
  <c r="O11" i="1"/>
  <c r="O14" i="4"/>
  <c r="O8" i="4"/>
  <c r="O7" i="1"/>
  <c r="O12" i="1"/>
  <c r="O14" i="1"/>
  <c r="O15" i="4"/>
  <c r="O6" i="1"/>
</calcChain>
</file>

<file path=xl/sharedStrings.xml><?xml version="1.0" encoding="utf-8"?>
<sst xmlns="http://schemas.openxmlformats.org/spreadsheetml/2006/main" count="115" uniqueCount="56">
  <si>
    <t>Lagnamn</t>
  </si>
  <si>
    <t>Fristående</t>
  </si>
  <si>
    <t>A</t>
  </si>
  <si>
    <t>B</t>
  </si>
  <si>
    <t>C</t>
  </si>
  <si>
    <t>Matta</t>
  </si>
  <si>
    <t>Summa</t>
  </si>
  <si>
    <t>Totalt</t>
  </si>
  <si>
    <t>Hopp</t>
  </si>
  <si>
    <t>B3</t>
  </si>
  <si>
    <t>A2</t>
  </si>
  <si>
    <t>B2</t>
  </si>
  <si>
    <t>C3</t>
  </si>
  <si>
    <t>Summa2</t>
  </si>
  <si>
    <t>A3</t>
  </si>
  <si>
    <t>Summa3</t>
  </si>
  <si>
    <t>C2</t>
  </si>
  <si>
    <t>Waxholm GF - Trupp Rosa</t>
  </si>
  <si>
    <t>Järfällagymnasterna - FT07</t>
  </si>
  <si>
    <t>Järfällagymnasterna - FT07 lag 2</t>
  </si>
  <si>
    <t>Norrtälje - Glitter</t>
  </si>
  <si>
    <t>Norrtälje - Länna</t>
  </si>
  <si>
    <t>Saltsjöbaden IF - 07 blå</t>
  </si>
  <si>
    <t>Saltsjöbaden IF - 07 lag 2</t>
  </si>
  <si>
    <t xml:space="preserve">Saltsjöbaden IF - 08 </t>
  </si>
  <si>
    <t>Saltsjöbaden IF - 08 lag 2</t>
  </si>
  <si>
    <t>Gymnastikkompaniet - GK Solstrålarna</t>
  </si>
  <si>
    <t>Täby GF - UT12</t>
  </si>
  <si>
    <t>Waxholm GF - RT Grön</t>
  </si>
  <si>
    <t>Waxholm GF - Trupp Gul</t>
  </si>
  <si>
    <t>Gymnastikkompaniet - GK Glitter</t>
  </si>
  <si>
    <t>Norrtälje - Roslagsbro</t>
  </si>
  <si>
    <t>Järfällagymnasterna - FT Pojkar</t>
  </si>
  <si>
    <t>Linghems Sportklubb - Linghems SK</t>
  </si>
  <si>
    <t>Järfällagymnasterna - Remix</t>
  </si>
  <si>
    <t>Norrtälje - Flingorna</t>
  </si>
  <si>
    <t>Norrtälje - Killgruppen</t>
  </si>
  <si>
    <t>Sollentuna - Röd</t>
  </si>
  <si>
    <t>Sollentuna - Svart</t>
  </si>
  <si>
    <t>Resultatlista Ankarecupen 2015 Boj</t>
  </si>
  <si>
    <t>Resultatlista Ankarecupen 2015 Flöte</t>
  </si>
  <si>
    <t>1:a</t>
  </si>
  <si>
    <t>2:a</t>
  </si>
  <si>
    <t>3:a</t>
  </si>
  <si>
    <t>15.9</t>
  </si>
  <si>
    <t>15.3</t>
  </si>
  <si>
    <t>15.2</t>
  </si>
  <si>
    <t>18.5</t>
  </si>
  <si>
    <t>18.4</t>
  </si>
  <si>
    <t>18.3</t>
  </si>
  <si>
    <t>15.6</t>
  </si>
  <si>
    <t>15.4</t>
  </si>
  <si>
    <t>18.8</t>
  </si>
  <si>
    <t>18.6</t>
  </si>
  <si>
    <t>17.7</t>
  </si>
  <si>
    <t>17.6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</si>
</sst>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1" xfId="0" applyBorder="1"/>
    <xf numFmtId="0" fontId="0" fillId="0" borderId="0" xfId="0" applyNumberFormat="1" applyBorder="1"/>
    <xf numFmtId="0" fontId="0" fillId="0" borderId="7" xfId="0" applyNumberFormat="1" applyBorder="1"/>
    <xf numFmtId="0" fontId="1" fillId="0" borderId="0" xfId="0" applyFont="1"/>
    <xf numFmtId="0" fontId="0" fillId="0" borderId="12" xfId="0" applyFont="1" applyBorder="1"/>
    <xf numFmtId="0" fontId="0" fillId="0" borderId="13" xfId="0" applyFont="1" applyBorder="1"/>
    <xf numFmtId="0" fontId="0" fillId="0" borderId="8" xfId="0" applyBorder="1"/>
    <xf numFmtId="0" fontId="0" fillId="0" borderId="9" xfId="0" applyFont="1" applyBorder="1"/>
  </cellXfs>
  <cellStyles count="1">
    <cellStyle name="Normal" xfId="0" builtinId="0"/>
  </cellStyles>
  <dxfs count="16">
    <dxf>
      <numFmt numFmtId="0" formatCode="General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  <border diagonalUp="0" diagonalDown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border diagonalUp="0" diagonalDown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4:O14" totalsRowShown="0">
  <autoFilter ref="B4:O14"/>
  <sortState ref="B5:O14">
    <sortCondition descending="1" ref="O4:O14"/>
  </sortState>
  <tableColumns count="14">
    <tableColumn id="1" name="Lagnamn" dataDxfId="7"/>
    <tableColumn id="2" name="A" dataDxfId="6"/>
    <tableColumn id="3" name="B"/>
    <tableColumn id="4" name="C"/>
    <tableColumn id="5" name="Summa" dataDxfId="5">
      <calculatedColumnFormula>Table1[[#This Row],[A]]+Table1[[#This Row],[B]]+Table1[[#This Row],[C]]</calculatedColumnFormula>
    </tableColumn>
    <tableColumn id="6" name="A2" dataDxfId="4"/>
    <tableColumn id="7" name="B2"/>
    <tableColumn id="8" name="C2"/>
    <tableColumn id="9" name="Summa2" dataDxfId="3">
      <calculatedColumnFormula>Table1[[#This Row],[A2]]+Table1[[#This Row],[B2]]+Table1[[#This Row],[C2]]</calculatedColumnFormula>
    </tableColumn>
    <tableColumn id="10" name="A3" dataDxfId="2"/>
    <tableColumn id="11" name="B3"/>
    <tableColumn id="12" name="C3"/>
    <tableColumn id="13" name="Summa3" dataDxfId="1">
      <calculatedColumnFormula>Table1[[#This Row],[A3]]+Table1[[#This Row],[B3]]+Table1[[#This Row],[C3]]</calculatedColumnFormula>
    </tableColumn>
    <tableColumn id="14" name="Totalt" dataDxfId="0">
      <calculatedColumnFormula>Table1[[#This Row],[Summa]]+Table1[[#This Row],[Summa2]]+Table1[[#This Row],[Summa3]]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4:O16" totalsRowShown="0">
  <autoFilter ref="B4:O16"/>
  <sortState ref="B5:O16">
    <sortCondition descending="1" ref="O4:O16"/>
  </sortState>
  <tableColumns count="14">
    <tableColumn id="1" name="Lagnamn" dataDxfId="15"/>
    <tableColumn id="2" name="A" dataDxfId="14"/>
    <tableColumn id="3" name="B"/>
    <tableColumn id="4" name="C"/>
    <tableColumn id="5" name="Summa" dataDxfId="13">
      <calculatedColumnFormula>Table13[[#This Row],[A]]+Table13[[#This Row],[B]]+Table13[[#This Row],[C]]</calculatedColumnFormula>
    </tableColumn>
    <tableColumn id="6" name="A2" dataDxfId="12"/>
    <tableColumn id="7" name="B2"/>
    <tableColumn id="8" name="C2"/>
    <tableColumn id="9" name="Summa2" dataDxfId="11">
      <calculatedColumnFormula>Table13[[#This Row],[A2]]+Table13[[#This Row],[B2]]+Table13[[#This Row],[C2]]</calculatedColumnFormula>
    </tableColumn>
    <tableColumn id="10" name="A3" dataDxfId="10"/>
    <tableColumn id="11" name="B3"/>
    <tableColumn id="12" name="C3"/>
    <tableColumn id="13" name="Summa3" dataDxfId="9">
      <calculatedColumnFormula>Table13[[#This Row],[A3]]+Table13[[#This Row],[B3]]+Table13[[#This Row],[C3]]</calculatedColumnFormula>
    </tableColumn>
    <tableColumn id="14" name="Totalt" dataDxfId="8">
      <calculatedColumnFormula>Table13[[#This Row],[Summa]]+Table13[[#This Row],[Summa2]]+Table13[[#This Row],[Summa3]]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Q5" sqref="Q5"/>
    </sheetView>
  </sheetViews>
  <sheetFormatPr defaultRowHeight="15" x14ac:dyDescent="0.25"/>
  <cols>
    <col min="2" max="2" width="35.7109375" customWidth="1"/>
    <col min="3" max="3" width="12" customWidth="1"/>
    <col min="6" max="7" width="11.140625" customWidth="1"/>
    <col min="10" max="10" width="10.7109375" customWidth="1"/>
    <col min="14" max="14" width="10.7109375" customWidth="1"/>
  </cols>
  <sheetData>
    <row r="1" spans="1:15" ht="26.25" x14ac:dyDescent="0.4">
      <c r="A1" s="18" t="s">
        <v>40</v>
      </c>
    </row>
    <row r="2" spans="1:15" ht="27" thickBot="1" x14ac:dyDescent="0.45">
      <c r="A2" s="18"/>
    </row>
    <row r="3" spans="1:15" x14ac:dyDescent="0.25">
      <c r="B3" s="11"/>
      <c r="C3" s="2" t="s">
        <v>1</v>
      </c>
      <c r="D3" s="3"/>
      <c r="E3" s="3"/>
      <c r="F3" s="4"/>
      <c r="G3" s="2" t="s">
        <v>5</v>
      </c>
      <c r="H3" s="3"/>
      <c r="I3" s="3"/>
      <c r="J3" s="4"/>
      <c r="K3" s="2" t="s">
        <v>8</v>
      </c>
      <c r="L3" s="3"/>
      <c r="M3" s="3"/>
      <c r="N3" s="4"/>
      <c r="O3" s="11"/>
    </row>
    <row r="4" spans="1:15" x14ac:dyDescent="0.25">
      <c r="B4" s="12" t="s">
        <v>0</v>
      </c>
      <c r="C4" s="5" t="s">
        <v>2</v>
      </c>
      <c r="D4" s="1" t="s">
        <v>3</v>
      </c>
      <c r="E4" s="1" t="s">
        <v>4</v>
      </c>
      <c r="F4" s="6" t="s">
        <v>6</v>
      </c>
      <c r="G4" s="5" t="s">
        <v>10</v>
      </c>
      <c r="H4" s="1" t="s">
        <v>11</v>
      </c>
      <c r="I4" s="1" t="s">
        <v>16</v>
      </c>
      <c r="J4" s="6" t="s">
        <v>13</v>
      </c>
      <c r="K4" s="5" t="s">
        <v>14</v>
      </c>
      <c r="L4" s="1" t="s">
        <v>9</v>
      </c>
      <c r="M4" s="1" t="s">
        <v>12</v>
      </c>
      <c r="N4" s="6" t="s">
        <v>15</v>
      </c>
      <c r="O4" s="12" t="s">
        <v>7</v>
      </c>
    </row>
    <row r="5" spans="1:15" x14ac:dyDescent="0.25">
      <c r="A5">
        <v>1</v>
      </c>
      <c r="B5" s="12" t="s">
        <v>18</v>
      </c>
      <c r="C5" s="5">
        <v>4</v>
      </c>
      <c r="D5" s="1">
        <v>7.9</v>
      </c>
      <c r="E5" s="1">
        <v>4</v>
      </c>
      <c r="F5" s="7">
        <f>Table1[[#This Row],[A]]+Table1[[#This Row],[B]]+Table1[[#This Row],[C]]</f>
        <v>15.9</v>
      </c>
      <c r="G5" s="5">
        <v>8</v>
      </c>
      <c r="H5" s="1">
        <v>8.4</v>
      </c>
      <c r="I5" s="1">
        <v>2</v>
      </c>
      <c r="J5" s="7">
        <f>Table1[[#This Row],[A2]]+Table1[[#This Row],[B2]]+Table1[[#This Row],[C2]]</f>
        <v>18.399999999999999</v>
      </c>
      <c r="K5" s="5">
        <v>8</v>
      </c>
      <c r="L5" s="1">
        <v>7.36</v>
      </c>
      <c r="M5" s="1">
        <v>2</v>
      </c>
      <c r="N5" s="7">
        <f>Table1[[#This Row],[A3]]+Table1[[#This Row],[B3]]+Table1[[#This Row],[C3]]</f>
        <v>17.36</v>
      </c>
      <c r="O5" s="13">
        <f>Table1[[#This Row],[Summa]]+Table1[[#This Row],[Summa2]]+Table1[[#This Row],[Summa3]]</f>
        <v>51.66</v>
      </c>
    </row>
    <row r="6" spans="1:15" x14ac:dyDescent="0.25">
      <c r="A6">
        <v>2</v>
      </c>
      <c r="B6" s="12" t="s">
        <v>17</v>
      </c>
      <c r="C6" s="5">
        <v>4</v>
      </c>
      <c r="D6" s="1">
        <v>6.7</v>
      </c>
      <c r="E6" s="1">
        <v>4</v>
      </c>
      <c r="F6" s="7">
        <f>Table1[[#This Row],[A]]+Table1[[#This Row],[B]]+Table1[[#This Row],[C]]</f>
        <v>14.7</v>
      </c>
      <c r="G6" s="5">
        <v>8</v>
      </c>
      <c r="H6" s="1">
        <v>8.5</v>
      </c>
      <c r="I6" s="1">
        <v>2</v>
      </c>
      <c r="J6" s="7">
        <f>Table1[[#This Row],[A2]]+Table1[[#This Row],[B2]]+Table1[[#This Row],[C2]]</f>
        <v>18.5</v>
      </c>
      <c r="K6" s="5">
        <v>8</v>
      </c>
      <c r="L6" s="1">
        <v>7.13</v>
      </c>
      <c r="M6" s="1">
        <v>2</v>
      </c>
      <c r="N6" s="7">
        <f>Table1[[#This Row],[A3]]+Table1[[#This Row],[B3]]+Table1[[#This Row],[C3]]</f>
        <v>17.13</v>
      </c>
      <c r="O6" s="13">
        <f>Table1[[#This Row],[Summa]]+Table1[[#This Row],[Summa2]]+Table1[[#This Row],[Summa3]]</f>
        <v>50.33</v>
      </c>
    </row>
    <row r="7" spans="1:15" x14ac:dyDescent="0.25">
      <c r="A7">
        <v>3</v>
      </c>
      <c r="B7" s="12" t="s">
        <v>22</v>
      </c>
      <c r="C7" s="5">
        <v>4</v>
      </c>
      <c r="D7" s="1">
        <v>7</v>
      </c>
      <c r="E7" s="1">
        <v>4</v>
      </c>
      <c r="F7" s="7">
        <f>Table1[[#This Row],[A]]+Table1[[#This Row],[B]]+Table1[[#This Row],[C]]</f>
        <v>15</v>
      </c>
      <c r="G7" s="5">
        <v>8</v>
      </c>
      <c r="H7" s="1">
        <v>8.3000000000000007</v>
      </c>
      <c r="I7" s="1">
        <v>2</v>
      </c>
      <c r="J7" s="7">
        <f>Table1[[#This Row],[A2]]+Table1[[#This Row],[B2]]+Table1[[#This Row],[C2]]</f>
        <v>18.3</v>
      </c>
      <c r="K7" s="5">
        <v>8</v>
      </c>
      <c r="L7" s="1">
        <v>6.83</v>
      </c>
      <c r="M7" s="1">
        <v>2</v>
      </c>
      <c r="N7" s="7">
        <f>Table1[[#This Row],[A3]]+Table1[[#This Row],[B3]]+Table1[[#This Row],[C3]]</f>
        <v>16.829999999999998</v>
      </c>
      <c r="O7" s="13">
        <f>Table1[[#This Row],[Summa]]+Table1[[#This Row],[Summa2]]+Table1[[#This Row],[Summa3]]</f>
        <v>50.129999999999995</v>
      </c>
    </row>
    <row r="8" spans="1:15" x14ac:dyDescent="0.25">
      <c r="A8">
        <v>4</v>
      </c>
      <c r="B8" s="12" t="s">
        <v>26</v>
      </c>
      <c r="C8" s="5">
        <v>4</v>
      </c>
      <c r="D8" s="1">
        <v>7.2</v>
      </c>
      <c r="E8" s="1">
        <v>4</v>
      </c>
      <c r="F8" s="7">
        <f>Table1[[#This Row],[A]]+Table1[[#This Row],[B]]+Table1[[#This Row],[C]]</f>
        <v>15.2</v>
      </c>
      <c r="G8" s="5">
        <v>8</v>
      </c>
      <c r="H8" s="1">
        <v>7.2</v>
      </c>
      <c r="I8" s="1">
        <v>2</v>
      </c>
      <c r="J8" s="7">
        <f>Table1[[#This Row],[A2]]+Table1[[#This Row],[B2]]+Table1[[#This Row],[C2]]</f>
        <v>17.2</v>
      </c>
      <c r="K8" s="5">
        <v>8</v>
      </c>
      <c r="L8" s="1">
        <v>6.66</v>
      </c>
      <c r="M8" s="1">
        <v>2</v>
      </c>
      <c r="N8" s="7">
        <f>Table1[[#This Row],[A3]]+Table1[[#This Row],[B3]]+Table1[[#This Row],[C3]]</f>
        <v>16.66</v>
      </c>
      <c r="O8" s="13">
        <f>Table1[[#This Row],[Summa]]+Table1[[#This Row],[Summa2]]+Table1[[#This Row],[Summa3]]</f>
        <v>49.06</v>
      </c>
    </row>
    <row r="9" spans="1:15" x14ac:dyDescent="0.25">
      <c r="A9">
        <v>5</v>
      </c>
      <c r="B9" s="12" t="s">
        <v>20</v>
      </c>
      <c r="C9" s="5">
        <v>4</v>
      </c>
      <c r="D9" s="1">
        <v>7.3</v>
      </c>
      <c r="E9" s="1">
        <v>4</v>
      </c>
      <c r="F9" s="7">
        <f>Table1[[#This Row],[A]]+Table1[[#This Row],[B]]+Table1[[#This Row],[C]]</f>
        <v>15.3</v>
      </c>
      <c r="G9" s="5">
        <v>8</v>
      </c>
      <c r="H9" s="1">
        <v>7.1</v>
      </c>
      <c r="I9" s="1">
        <v>2</v>
      </c>
      <c r="J9" s="7">
        <f>Table1[[#This Row],[A2]]+Table1[[#This Row],[B2]]+Table1[[#This Row],[C2]]</f>
        <v>17.100000000000001</v>
      </c>
      <c r="K9" s="5">
        <v>8</v>
      </c>
      <c r="L9" s="1">
        <v>4.3600000000000003</v>
      </c>
      <c r="M9" s="1">
        <v>2</v>
      </c>
      <c r="N9" s="7">
        <f>Table1[[#This Row],[A3]]+Table1[[#This Row],[B3]]+Table1[[#This Row],[C3]]</f>
        <v>14.36</v>
      </c>
      <c r="O9" s="13">
        <f>Table1[[#This Row],[Summa]]+Table1[[#This Row],[Summa2]]+Table1[[#This Row],[Summa3]]</f>
        <v>46.760000000000005</v>
      </c>
    </row>
    <row r="10" spans="1:15" x14ac:dyDescent="0.25">
      <c r="A10">
        <v>6</v>
      </c>
      <c r="B10" s="12" t="s">
        <v>24</v>
      </c>
      <c r="C10" s="5">
        <v>4</v>
      </c>
      <c r="D10" s="1">
        <v>6.8</v>
      </c>
      <c r="E10" s="1">
        <v>3.5</v>
      </c>
      <c r="F10" s="7">
        <f>Table1[[#This Row],[A]]+Table1[[#This Row],[B]]+Table1[[#This Row],[C]]</f>
        <v>14.3</v>
      </c>
      <c r="G10" s="5">
        <v>8</v>
      </c>
      <c r="H10" s="1">
        <v>6.1</v>
      </c>
      <c r="I10" s="1">
        <v>2</v>
      </c>
      <c r="J10" s="7">
        <f>Table1[[#This Row],[A2]]+Table1[[#This Row],[B2]]+Table1[[#This Row],[C2]]</f>
        <v>16.100000000000001</v>
      </c>
      <c r="K10" s="5">
        <v>8</v>
      </c>
      <c r="L10" s="1">
        <v>3.66</v>
      </c>
      <c r="M10" s="1">
        <v>2</v>
      </c>
      <c r="N10" s="7">
        <f>Table1[[#This Row],[A3]]+Table1[[#This Row],[B3]]+Table1[[#This Row],[C3]]</f>
        <v>13.66</v>
      </c>
      <c r="O10" s="13">
        <f>Table1[[#This Row],[Summa]]+Table1[[#This Row],[Summa2]]+Table1[[#This Row],[Summa3]]</f>
        <v>44.06</v>
      </c>
    </row>
    <row r="11" spans="1:15" x14ac:dyDescent="0.25">
      <c r="A11">
        <v>7</v>
      </c>
      <c r="B11" s="12" t="s">
        <v>21</v>
      </c>
      <c r="C11" s="5">
        <v>0</v>
      </c>
      <c r="D11" s="1">
        <v>0</v>
      </c>
      <c r="E11" s="1">
        <v>0</v>
      </c>
      <c r="F11" s="7">
        <f>Table1[[#This Row],[A]]+Table1[[#This Row],[B]]+Table1[[#This Row],[C]]</f>
        <v>0</v>
      </c>
      <c r="G11" s="5">
        <v>8</v>
      </c>
      <c r="H11" s="1">
        <v>7.4</v>
      </c>
      <c r="I11" s="1">
        <v>2</v>
      </c>
      <c r="J11" s="7">
        <f>Table1[[#This Row],[A2]]+Table1[[#This Row],[B2]]+Table1[[#This Row],[C2]]</f>
        <v>17.399999999999999</v>
      </c>
      <c r="K11" s="5">
        <v>7</v>
      </c>
      <c r="L11" s="1">
        <v>3.36</v>
      </c>
      <c r="M11" s="1">
        <v>2</v>
      </c>
      <c r="N11" s="7">
        <f>Table1[[#This Row],[A3]]+Table1[[#This Row],[B3]]+Table1[[#This Row],[C3]]</f>
        <v>12.36</v>
      </c>
      <c r="O11" s="13">
        <f>Table1[[#This Row],[Summa]]+Table1[[#This Row],[Summa2]]+Table1[[#This Row],[Summa3]]</f>
        <v>29.759999999999998</v>
      </c>
    </row>
    <row r="12" spans="1:15" x14ac:dyDescent="0.25">
      <c r="A12">
        <v>8</v>
      </c>
      <c r="B12" s="12" t="s">
        <v>19</v>
      </c>
      <c r="C12" s="5">
        <v>4</v>
      </c>
      <c r="D12" s="1">
        <v>7.1</v>
      </c>
      <c r="E12" s="1">
        <v>4</v>
      </c>
      <c r="F12" s="7">
        <f>Table1[[#This Row],[A]]+Table1[[#This Row],[B]]+Table1[[#This Row],[C]]</f>
        <v>15.1</v>
      </c>
      <c r="G12" s="5">
        <v>0</v>
      </c>
      <c r="H12" s="1">
        <v>0</v>
      </c>
      <c r="I12" s="1">
        <v>0</v>
      </c>
      <c r="J12" s="7">
        <f>Table1[[#This Row],[A2]]+Table1[[#This Row],[B2]]+Table1[[#This Row],[C2]]</f>
        <v>0</v>
      </c>
      <c r="K12" s="5">
        <v>0</v>
      </c>
      <c r="L12" s="1">
        <v>0</v>
      </c>
      <c r="M12" s="1">
        <v>0</v>
      </c>
      <c r="N12" s="7">
        <f>Table1[[#This Row],[A3]]+Table1[[#This Row],[B3]]+Table1[[#This Row],[C3]]</f>
        <v>0</v>
      </c>
      <c r="O12" s="13">
        <f>Table1[[#This Row],[Summa]]+Table1[[#This Row],[Summa2]]+Table1[[#This Row],[Summa3]]</f>
        <v>15.1</v>
      </c>
    </row>
    <row r="13" spans="1:15" x14ac:dyDescent="0.25">
      <c r="A13">
        <v>9</v>
      </c>
      <c r="B13" s="12" t="s">
        <v>23</v>
      </c>
      <c r="C13" s="5">
        <v>4</v>
      </c>
      <c r="D13" s="1">
        <v>6</v>
      </c>
      <c r="E13" s="1">
        <v>4</v>
      </c>
      <c r="F13" s="7">
        <f>Table1[[#This Row],[A]]+Table1[[#This Row],[B]]+Table1[[#This Row],[C]]</f>
        <v>14</v>
      </c>
      <c r="G13" s="5">
        <v>0</v>
      </c>
      <c r="H13" s="1">
        <v>0</v>
      </c>
      <c r="I13" s="1">
        <v>0</v>
      </c>
      <c r="J13" s="7">
        <f>Table1[[#This Row],[A2]]+Table1[[#This Row],[B2]]+Table1[[#This Row],[C2]]</f>
        <v>0</v>
      </c>
      <c r="K13" s="5">
        <v>0</v>
      </c>
      <c r="L13" s="1">
        <v>0</v>
      </c>
      <c r="M13" s="1">
        <v>0</v>
      </c>
      <c r="N13" s="7">
        <f>Table1[[#This Row],[A3]]+Table1[[#This Row],[B3]]+Table1[[#This Row],[C3]]</f>
        <v>0</v>
      </c>
      <c r="O13" s="13">
        <f>Table1[[#This Row],[Summa]]+Table1[[#This Row],[Summa2]]+Table1[[#This Row],[Summa3]]</f>
        <v>14</v>
      </c>
    </row>
    <row r="14" spans="1:15" ht="15.75" thickBot="1" x14ac:dyDescent="0.3">
      <c r="A14">
        <v>10</v>
      </c>
      <c r="B14" s="15" t="s">
        <v>25</v>
      </c>
      <c r="C14" s="8">
        <v>4</v>
      </c>
      <c r="D14" s="9">
        <v>6.7</v>
      </c>
      <c r="E14" s="9">
        <v>3.2</v>
      </c>
      <c r="F14" s="10">
        <f>Table1[[#This Row],[A]]+Table1[[#This Row],[B]]+Table1[[#This Row],[C]]</f>
        <v>13.899999999999999</v>
      </c>
      <c r="G14" s="8">
        <v>0</v>
      </c>
      <c r="H14" s="9">
        <v>0</v>
      </c>
      <c r="I14" s="9">
        <v>0</v>
      </c>
      <c r="J14" s="10">
        <f>Table1[[#This Row],[A2]]+Table1[[#This Row],[B2]]+Table1[[#This Row],[C2]]</f>
        <v>0</v>
      </c>
      <c r="K14" s="8">
        <v>0</v>
      </c>
      <c r="L14" s="9">
        <v>0</v>
      </c>
      <c r="M14" s="9">
        <v>0</v>
      </c>
      <c r="N14" s="10">
        <f>Table1[[#This Row],[A3]]+Table1[[#This Row],[B3]]+Table1[[#This Row],[C3]]</f>
        <v>0</v>
      </c>
      <c r="O14" s="14">
        <f>Table1[[#This Row],[Summa]]+Table1[[#This Row],[Summa2]]+Table1[[#This Row],[Summa3]]</f>
        <v>13.899999999999999</v>
      </c>
    </row>
    <row r="16" spans="1:15" ht="15.75" thickBot="1" x14ac:dyDescent="0.3"/>
    <row r="17" spans="1:15" x14ac:dyDescent="0.25">
      <c r="A17" s="2" t="s">
        <v>41</v>
      </c>
      <c r="B17" s="22" t="s">
        <v>18</v>
      </c>
      <c r="C17" s="4" t="s">
        <v>44</v>
      </c>
      <c r="F17" s="2" t="s">
        <v>41</v>
      </c>
      <c r="G17" s="22" t="s">
        <v>17</v>
      </c>
      <c r="H17" s="3"/>
      <c r="I17" s="3"/>
      <c r="J17" s="4" t="s">
        <v>47</v>
      </c>
      <c r="K17" s="22" t="s">
        <v>18</v>
      </c>
      <c r="L17" s="3"/>
      <c r="M17" s="3"/>
      <c r="N17" s="3">
        <v>17.36</v>
      </c>
      <c r="O17" s="4" t="s">
        <v>41</v>
      </c>
    </row>
    <row r="18" spans="1:15" x14ac:dyDescent="0.25">
      <c r="A18" s="5" t="s">
        <v>42</v>
      </c>
      <c r="B18" s="19" t="s">
        <v>20</v>
      </c>
      <c r="C18" s="6" t="s">
        <v>45</v>
      </c>
      <c r="F18" s="5" t="s">
        <v>42</v>
      </c>
      <c r="G18" s="19" t="s">
        <v>18</v>
      </c>
      <c r="H18" s="1"/>
      <c r="I18" s="1"/>
      <c r="J18" s="6" t="s">
        <v>48</v>
      </c>
      <c r="K18" s="19" t="s">
        <v>17</v>
      </c>
      <c r="L18" s="1"/>
      <c r="M18" s="1"/>
      <c r="N18" s="1">
        <v>17.13</v>
      </c>
      <c r="O18" s="6" t="s">
        <v>42</v>
      </c>
    </row>
    <row r="19" spans="1:15" ht="15.75" thickBot="1" x14ac:dyDescent="0.3">
      <c r="A19" s="8" t="s">
        <v>43</v>
      </c>
      <c r="B19" s="20" t="s">
        <v>26</v>
      </c>
      <c r="C19" s="21" t="s">
        <v>46</v>
      </c>
      <c r="F19" s="8" t="s">
        <v>43</v>
      </c>
      <c r="G19" s="20" t="s">
        <v>22</v>
      </c>
      <c r="H19" s="9"/>
      <c r="I19" s="9"/>
      <c r="J19" s="21" t="s">
        <v>49</v>
      </c>
      <c r="K19" s="20" t="s">
        <v>22</v>
      </c>
      <c r="L19" s="9"/>
      <c r="M19" s="9"/>
      <c r="N19" s="9">
        <v>16.829999999999998</v>
      </c>
      <c r="O19" s="21" t="s">
        <v>43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23" sqref="E23"/>
    </sheetView>
  </sheetViews>
  <sheetFormatPr defaultRowHeight="15" x14ac:dyDescent="0.25"/>
  <cols>
    <col min="2" max="2" width="35.5703125" customWidth="1"/>
    <col min="3" max="3" width="12" customWidth="1"/>
    <col min="6" max="7" width="11.140625" customWidth="1"/>
    <col min="10" max="10" width="10.7109375" customWidth="1"/>
    <col min="14" max="14" width="10.7109375" customWidth="1"/>
  </cols>
  <sheetData>
    <row r="1" spans="1:15" ht="26.25" x14ac:dyDescent="0.4">
      <c r="A1" s="18" t="s">
        <v>39</v>
      </c>
    </row>
    <row r="2" spans="1:15" ht="27" thickBot="1" x14ac:dyDescent="0.45">
      <c r="A2" s="18"/>
    </row>
    <row r="3" spans="1:15" x14ac:dyDescent="0.25">
      <c r="B3" s="11"/>
      <c r="C3" s="2" t="s">
        <v>1</v>
      </c>
      <c r="D3" s="3"/>
      <c r="E3" s="3"/>
      <c r="F3" s="4"/>
      <c r="G3" s="2" t="s">
        <v>5</v>
      </c>
      <c r="H3" s="3"/>
      <c r="I3" s="3"/>
      <c r="J3" s="4"/>
      <c r="K3" s="2" t="s">
        <v>8</v>
      </c>
      <c r="L3" s="3"/>
      <c r="M3" s="3"/>
      <c r="N3" s="3"/>
      <c r="O3" s="11"/>
    </row>
    <row r="4" spans="1:15" x14ac:dyDescent="0.25">
      <c r="B4" s="12" t="s">
        <v>0</v>
      </c>
      <c r="C4" s="5" t="s">
        <v>2</v>
      </c>
      <c r="D4" s="1" t="s">
        <v>3</v>
      </c>
      <c r="E4" s="1" t="s">
        <v>4</v>
      </c>
      <c r="F4" s="6" t="s">
        <v>6</v>
      </c>
      <c r="G4" s="5" t="s">
        <v>10</v>
      </c>
      <c r="H4" s="1" t="s">
        <v>11</v>
      </c>
      <c r="I4" s="1" t="s">
        <v>16</v>
      </c>
      <c r="J4" s="6" t="s">
        <v>13</v>
      </c>
      <c r="K4" s="5" t="s">
        <v>14</v>
      </c>
      <c r="L4" s="1" t="s">
        <v>9</v>
      </c>
      <c r="M4" s="1" t="s">
        <v>12</v>
      </c>
      <c r="N4" s="1" t="s">
        <v>15</v>
      </c>
      <c r="O4" s="12" t="s">
        <v>7</v>
      </c>
    </row>
    <row r="5" spans="1:15" x14ac:dyDescent="0.25">
      <c r="A5">
        <v>1</v>
      </c>
      <c r="B5" s="12" t="s">
        <v>27</v>
      </c>
      <c r="C5" s="5">
        <v>4</v>
      </c>
      <c r="D5" s="1">
        <v>7.4</v>
      </c>
      <c r="E5" s="1">
        <v>4</v>
      </c>
      <c r="F5" s="7">
        <f>Table13[[#This Row],[A]]+Table13[[#This Row],[B]]+Table13[[#This Row],[C]]</f>
        <v>15.4</v>
      </c>
      <c r="G5" s="5">
        <v>8</v>
      </c>
      <c r="H5" s="1">
        <v>8.8000000000000007</v>
      </c>
      <c r="I5" s="1">
        <v>2</v>
      </c>
      <c r="J5" s="7">
        <f>Table13[[#This Row],[A2]]+Table13[[#This Row],[B2]]+Table13[[#This Row],[C2]]</f>
        <v>18.8</v>
      </c>
      <c r="K5" s="5">
        <v>8</v>
      </c>
      <c r="L5" s="1">
        <v>7.7</v>
      </c>
      <c r="M5" s="1">
        <v>2</v>
      </c>
      <c r="N5" s="16">
        <f>Table13[[#This Row],[A3]]+Table13[[#This Row],[B3]]+Table13[[#This Row],[C3]]</f>
        <v>17.7</v>
      </c>
      <c r="O5" s="13">
        <f>Table13[[#This Row],[Summa]]+Table13[[#This Row],[Summa2]]+Table13[[#This Row],[Summa3]]</f>
        <v>51.900000000000006</v>
      </c>
    </row>
    <row r="6" spans="1:15" x14ac:dyDescent="0.25">
      <c r="A6">
        <v>2</v>
      </c>
      <c r="B6" s="12" t="s">
        <v>37</v>
      </c>
      <c r="C6" s="5">
        <v>4</v>
      </c>
      <c r="D6" s="1">
        <v>7.6</v>
      </c>
      <c r="E6" s="1">
        <v>4</v>
      </c>
      <c r="F6" s="7">
        <f>Table13[[#This Row],[A]]+Table13[[#This Row],[B]]+Table13[[#This Row],[C]]</f>
        <v>15.6</v>
      </c>
      <c r="G6" s="5">
        <v>8</v>
      </c>
      <c r="H6" s="1">
        <v>8.5</v>
      </c>
      <c r="I6" s="1">
        <v>2</v>
      </c>
      <c r="J6" s="7">
        <f>Table13[[#This Row],[A2]]+Table13[[#This Row],[B2]]+Table13[[#This Row],[C2]]</f>
        <v>18.5</v>
      </c>
      <c r="K6" s="5">
        <v>8</v>
      </c>
      <c r="L6" s="1">
        <v>7.6</v>
      </c>
      <c r="M6" s="1">
        <v>2</v>
      </c>
      <c r="N6" s="16">
        <f>Table13[[#This Row],[A3]]+Table13[[#This Row],[B3]]+Table13[[#This Row],[C3]]</f>
        <v>17.600000000000001</v>
      </c>
      <c r="O6" s="13">
        <f>Table13[[#This Row],[Summa]]+Table13[[#This Row],[Summa2]]+Table13[[#This Row],[Summa3]]</f>
        <v>51.7</v>
      </c>
    </row>
    <row r="7" spans="1:15" x14ac:dyDescent="0.25">
      <c r="A7">
        <v>3</v>
      </c>
      <c r="B7" s="12" t="s">
        <v>38</v>
      </c>
      <c r="C7" s="5">
        <v>4</v>
      </c>
      <c r="D7" s="1">
        <v>7.2</v>
      </c>
      <c r="E7" s="1">
        <v>4</v>
      </c>
      <c r="F7" s="7">
        <f>Table13[[#This Row],[A]]+Table13[[#This Row],[B]]+Table13[[#This Row],[C]]</f>
        <v>15.2</v>
      </c>
      <c r="G7" s="5">
        <v>8</v>
      </c>
      <c r="H7" s="1">
        <v>8.6</v>
      </c>
      <c r="I7" s="1">
        <v>2</v>
      </c>
      <c r="J7" s="7">
        <f>Table13[[#This Row],[A2]]+Table13[[#This Row],[B2]]+Table13[[#This Row],[C2]]</f>
        <v>18.600000000000001</v>
      </c>
      <c r="K7" s="5">
        <v>8</v>
      </c>
      <c r="L7" s="1">
        <v>7.6</v>
      </c>
      <c r="M7" s="1">
        <v>2</v>
      </c>
      <c r="N7" s="16">
        <f>Table13[[#This Row],[A3]]+Table13[[#This Row],[B3]]+Table13[[#This Row],[C3]]</f>
        <v>17.600000000000001</v>
      </c>
      <c r="O7" s="13">
        <f>Table13[[#This Row],[Summa]]+Table13[[#This Row],[Summa2]]+Table13[[#This Row],[Summa3]]</f>
        <v>51.4</v>
      </c>
    </row>
    <row r="8" spans="1:15" x14ac:dyDescent="0.25">
      <c r="A8">
        <v>4</v>
      </c>
      <c r="B8" s="12" t="s">
        <v>32</v>
      </c>
      <c r="C8" s="5">
        <v>4</v>
      </c>
      <c r="D8" s="1">
        <v>6.9</v>
      </c>
      <c r="E8" s="1">
        <v>4</v>
      </c>
      <c r="F8" s="7">
        <f>Table13[[#This Row],[A]]+Table13[[#This Row],[B]]+Table13[[#This Row],[C]]</f>
        <v>14.9</v>
      </c>
      <c r="G8" s="5">
        <v>8</v>
      </c>
      <c r="H8" s="1">
        <v>8.1</v>
      </c>
      <c r="I8" s="1">
        <v>2</v>
      </c>
      <c r="J8" s="7">
        <f>Table13[[#This Row],[A2]]+Table13[[#This Row],[B2]]+Table13[[#This Row],[C2]]</f>
        <v>18.100000000000001</v>
      </c>
      <c r="K8" s="5">
        <v>8</v>
      </c>
      <c r="L8" s="1">
        <v>7.6</v>
      </c>
      <c r="M8" s="1">
        <v>2</v>
      </c>
      <c r="N8" s="16">
        <f>Table13[[#This Row],[A3]]+Table13[[#This Row],[B3]]+Table13[[#This Row],[C3]]</f>
        <v>17.600000000000001</v>
      </c>
      <c r="O8" s="13">
        <f>Table13[[#This Row],[Summa]]+Table13[[#This Row],[Summa2]]+Table13[[#This Row],[Summa3]]</f>
        <v>50.6</v>
      </c>
    </row>
    <row r="9" spans="1:15" x14ac:dyDescent="0.25">
      <c r="A9">
        <v>5</v>
      </c>
      <c r="B9" s="12" t="s">
        <v>29</v>
      </c>
      <c r="C9" s="5">
        <v>4</v>
      </c>
      <c r="D9" s="1">
        <v>7</v>
      </c>
      <c r="E9" s="1">
        <v>3.5</v>
      </c>
      <c r="F9" s="7">
        <f>Table13[[#This Row],[A]]+Table13[[#This Row],[B]]+Table13[[#This Row],[C]]</f>
        <v>14.5</v>
      </c>
      <c r="G9" s="5">
        <v>8</v>
      </c>
      <c r="H9" s="1">
        <v>8.5</v>
      </c>
      <c r="I9" s="1">
        <v>2</v>
      </c>
      <c r="J9" s="7">
        <f>Table13[[#This Row],[A2]]+Table13[[#This Row],[B2]]+Table13[[#This Row],[C2]]</f>
        <v>18.5</v>
      </c>
      <c r="K9" s="5">
        <v>8</v>
      </c>
      <c r="L9" s="1">
        <v>7.5</v>
      </c>
      <c r="M9" s="1">
        <v>2</v>
      </c>
      <c r="N9" s="16">
        <f>Table13[[#This Row],[A3]]+Table13[[#This Row],[B3]]+Table13[[#This Row],[C3]]</f>
        <v>17.5</v>
      </c>
      <c r="O9" s="13">
        <f>Table13[[#This Row],[Summa]]+Table13[[#This Row],[Summa2]]+Table13[[#This Row],[Summa3]]</f>
        <v>50.5</v>
      </c>
    </row>
    <row r="10" spans="1:15" x14ac:dyDescent="0.25">
      <c r="A10">
        <v>6</v>
      </c>
      <c r="B10" s="12" t="s">
        <v>34</v>
      </c>
      <c r="C10" s="5">
        <v>4</v>
      </c>
      <c r="D10" s="1">
        <v>7.2</v>
      </c>
      <c r="E10" s="1">
        <v>3.5</v>
      </c>
      <c r="F10" s="7">
        <f>Table13[[#This Row],[A]]+Table13[[#This Row],[B]]+Table13[[#This Row],[C]]</f>
        <v>14.7</v>
      </c>
      <c r="G10" s="5">
        <v>8</v>
      </c>
      <c r="H10" s="1">
        <v>8.0500000000000007</v>
      </c>
      <c r="I10" s="1">
        <v>2</v>
      </c>
      <c r="J10" s="7">
        <f>Table13[[#This Row],[A2]]+Table13[[#This Row],[B2]]+Table13[[#This Row],[C2]]</f>
        <v>18.05</v>
      </c>
      <c r="K10" s="5">
        <v>8</v>
      </c>
      <c r="L10" s="1">
        <v>7.3</v>
      </c>
      <c r="M10" s="1">
        <v>1.9</v>
      </c>
      <c r="N10" s="16">
        <f>Table13[[#This Row],[A3]]+Table13[[#This Row],[B3]]+Table13[[#This Row],[C3]]</f>
        <v>17.2</v>
      </c>
      <c r="O10" s="13">
        <f>Table13[[#This Row],[Summa]]+Table13[[#This Row],[Summa2]]+Table13[[#This Row],[Summa3]]</f>
        <v>49.95</v>
      </c>
    </row>
    <row r="11" spans="1:15" x14ac:dyDescent="0.25">
      <c r="A11">
        <v>7</v>
      </c>
      <c r="B11" s="12" t="s">
        <v>28</v>
      </c>
      <c r="C11" s="5">
        <v>4</v>
      </c>
      <c r="D11" s="1">
        <v>6.7</v>
      </c>
      <c r="E11" s="1">
        <v>3.7</v>
      </c>
      <c r="F11" s="7">
        <f>Table13[[#This Row],[A]]+Table13[[#This Row],[B]]+Table13[[#This Row],[C]]</f>
        <v>14.399999999999999</v>
      </c>
      <c r="G11" s="5">
        <v>8</v>
      </c>
      <c r="H11" s="1">
        <v>8.1999999999999993</v>
      </c>
      <c r="I11" s="1">
        <v>2</v>
      </c>
      <c r="J11" s="7">
        <f>Table13[[#This Row],[A2]]+Table13[[#This Row],[B2]]+Table13[[#This Row],[C2]]</f>
        <v>18.2</v>
      </c>
      <c r="K11" s="5">
        <v>8</v>
      </c>
      <c r="L11" s="1">
        <v>7.2</v>
      </c>
      <c r="M11" s="1">
        <v>2</v>
      </c>
      <c r="N11" s="16">
        <f>Table13[[#This Row],[A3]]+Table13[[#This Row],[B3]]+Table13[[#This Row],[C3]]</f>
        <v>17.2</v>
      </c>
      <c r="O11" s="13">
        <f>Table13[[#This Row],[Summa]]+Table13[[#This Row],[Summa2]]+Table13[[#This Row],[Summa3]]</f>
        <v>49.8</v>
      </c>
    </row>
    <row r="12" spans="1:15" x14ac:dyDescent="0.25">
      <c r="A12">
        <v>8</v>
      </c>
      <c r="B12" s="12" t="s">
        <v>35</v>
      </c>
      <c r="C12" s="5">
        <v>4</v>
      </c>
      <c r="D12" s="1">
        <v>6.7</v>
      </c>
      <c r="E12" s="1">
        <v>3.5</v>
      </c>
      <c r="F12" s="7">
        <f>Table13[[#This Row],[A]]+Table13[[#This Row],[B]]+Table13[[#This Row],[C]]</f>
        <v>14.2</v>
      </c>
      <c r="G12" s="5">
        <v>8</v>
      </c>
      <c r="H12" s="1">
        <v>7.21</v>
      </c>
      <c r="I12" s="1">
        <v>2</v>
      </c>
      <c r="J12" s="7">
        <f>Table13[[#This Row],[A2]]+Table13[[#This Row],[B2]]+Table13[[#This Row],[C2]]</f>
        <v>17.21</v>
      </c>
      <c r="K12" s="5">
        <v>7</v>
      </c>
      <c r="L12" s="1">
        <v>7.2</v>
      </c>
      <c r="M12" s="1">
        <v>2</v>
      </c>
      <c r="N12" s="16">
        <f>Table13[[#This Row],[A3]]+Table13[[#This Row],[B3]]+Table13[[#This Row],[C3]]</f>
        <v>16.2</v>
      </c>
      <c r="O12" s="13">
        <f>Table13[[#This Row],[Summa]]+Table13[[#This Row],[Summa2]]+Table13[[#This Row],[Summa3]]</f>
        <v>47.61</v>
      </c>
    </row>
    <row r="13" spans="1:15" x14ac:dyDescent="0.25">
      <c r="A13">
        <v>9</v>
      </c>
      <c r="B13" s="12" t="s">
        <v>30</v>
      </c>
      <c r="C13" s="5">
        <v>4</v>
      </c>
      <c r="D13" s="1">
        <v>6.8</v>
      </c>
      <c r="E13" s="1">
        <v>3.5</v>
      </c>
      <c r="F13" s="7">
        <f>Table13[[#This Row],[A]]+Table13[[#This Row],[B]]+Table13[[#This Row],[C]]</f>
        <v>14.3</v>
      </c>
      <c r="G13" s="5">
        <v>8</v>
      </c>
      <c r="H13" s="1">
        <v>8.1999999999999993</v>
      </c>
      <c r="I13" s="1">
        <v>2</v>
      </c>
      <c r="J13" s="7">
        <f>Table13[[#This Row],[A2]]+Table13[[#This Row],[B2]]+Table13[[#This Row],[C2]]</f>
        <v>18.2</v>
      </c>
      <c r="K13" s="5">
        <v>7</v>
      </c>
      <c r="L13" s="1">
        <v>5.8</v>
      </c>
      <c r="M13" s="1">
        <v>1.9</v>
      </c>
      <c r="N13" s="16">
        <f>Table13[[#This Row],[A3]]+Table13[[#This Row],[B3]]+Table13[[#This Row],[C3]]</f>
        <v>14.700000000000001</v>
      </c>
      <c r="O13" s="13">
        <f>Table13[[#This Row],[Summa]]+Table13[[#This Row],[Summa2]]+Table13[[#This Row],[Summa3]]</f>
        <v>47.2</v>
      </c>
    </row>
    <row r="14" spans="1:15" x14ac:dyDescent="0.25">
      <c r="A14">
        <v>10</v>
      </c>
      <c r="B14" s="12" t="s">
        <v>31</v>
      </c>
      <c r="C14" s="5">
        <v>0</v>
      </c>
      <c r="D14" s="1">
        <v>0</v>
      </c>
      <c r="E14" s="1">
        <v>0</v>
      </c>
      <c r="F14" s="7">
        <f>Table13[[#This Row],[A]]+Table13[[#This Row],[B]]+Table13[[#This Row],[C]]</f>
        <v>0</v>
      </c>
      <c r="G14" s="5">
        <v>8</v>
      </c>
      <c r="H14" s="1">
        <v>7.86</v>
      </c>
      <c r="I14" s="1">
        <v>2</v>
      </c>
      <c r="J14" s="7">
        <f>Table13[[#This Row],[A2]]+Table13[[#This Row],[B2]]+Table13[[#This Row],[C2]]</f>
        <v>17.86</v>
      </c>
      <c r="K14" s="5">
        <v>8</v>
      </c>
      <c r="L14" s="1">
        <v>7.1</v>
      </c>
      <c r="M14" s="1">
        <v>2</v>
      </c>
      <c r="N14" s="16">
        <f>Table13[[#This Row],[A3]]+Table13[[#This Row],[B3]]+Table13[[#This Row],[C3]]</f>
        <v>17.100000000000001</v>
      </c>
      <c r="O14" s="13">
        <f>Table13[[#This Row],[Summa]]+Table13[[#This Row],[Summa2]]+Table13[[#This Row],[Summa3]]</f>
        <v>34.96</v>
      </c>
    </row>
    <row r="15" spans="1:15" x14ac:dyDescent="0.25">
      <c r="A15">
        <v>11</v>
      </c>
      <c r="B15" s="12" t="s">
        <v>33</v>
      </c>
      <c r="C15" s="5">
        <v>0</v>
      </c>
      <c r="D15" s="1">
        <v>0</v>
      </c>
      <c r="E15" s="1">
        <v>0</v>
      </c>
      <c r="F15" s="7">
        <f>Table13[[#This Row],[A]]+Table13[[#This Row],[B]]+Table13[[#This Row],[C]]</f>
        <v>0</v>
      </c>
      <c r="G15" s="5">
        <v>8</v>
      </c>
      <c r="H15" s="1">
        <v>7.8</v>
      </c>
      <c r="I15" s="1">
        <v>2</v>
      </c>
      <c r="J15" s="7">
        <f>Table13[[#This Row],[A2]]+Table13[[#This Row],[B2]]+Table13[[#This Row],[C2]]</f>
        <v>17.8</v>
      </c>
      <c r="K15" s="5">
        <v>8</v>
      </c>
      <c r="L15" s="1">
        <v>6.9</v>
      </c>
      <c r="M15" s="1">
        <v>2</v>
      </c>
      <c r="N15" s="16">
        <f>Table13[[#This Row],[A3]]+Table13[[#This Row],[B3]]+Table13[[#This Row],[C3]]</f>
        <v>16.899999999999999</v>
      </c>
      <c r="O15" s="13">
        <f>Table13[[#This Row],[Summa]]+Table13[[#This Row],[Summa2]]+Table13[[#This Row],[Summa3]]</f>
        <v>34.700000000000003</v>
      </c>
    </row>
    <row r="16" spans="1:15" ht="15.75" thickBot="1" x14ac:dyDescent="0.3">
      <c r="A16">
        <v>12</v>
      </c>
      <c r="B16" s="15" t="s">
        <v>36</v>
      </c>
      <c r="C16" s="8">
        <v>0</v>
      </c>
      <c r="D16" s="9">
        <v>0</v>
      </c>
      <c r="E16" s="9">
        <v>0</v>
      </c>
      <c r="F16" s="10">
        <f>Table13[[#This Row],[A]]+Table13[[#This Row],[B]]+Table13[[#This Row],[C]]</f>
        <v>0</v>
      </c>
      <c r="G16" s="8">
        <v>8</v>
      </c>
      <c r="H16" s="9">
        <v>6.91</v>
      </c>
      <c r="I16" s="9">
        <v>2</v>
      </c>
      <c r="J16" s="10">
        <f>Table13[[#This Row],[A2]]+Table13[[#This Row],[B2]]+Table13[[#This Row],[C2]]</f>
        <v>16.91</v>
      </c>
      <c r="K16" s="8">
        <v>8</v>
      </c>
      <c r="L16" s="9">
        <v>7</v>
      </c>
      <c r="M16" s="9">
        <v>2</v>
      </c>
      <c r="N16" s="17">
        <f>Table13[[#This Row],[A3]]+Table13[[#This Row],[B3]]+Table13[[#This Row],[C3]]</f>
        <v>17</v>
      </c>
      <c r="O16" s="14">
        <f>Table13[[#This Row],[Summa]]+Table13[[#This Row],[Summa2]]+Table13[[#This Row],[Summa3]]</f>
        <v>33.909999999999997</v>
      </c>
    </row>
    <row r="17" spans="1:15" ht="15.75" thickBot="1" x14ac:dyDescent="0.3"/>
    <row r="18" spans="1:15" x14ac:dyDescent="0.25">
      <c r="A18" s="2" t="s">
        <v>41</v>
      </c>
      <c r="B18" s="3" t="s">
        <v>37</v>
      </c>
      <c r="C18" s="3"/>
      <c r="D18" s="4" t="s">
        <v>50</v>
      </c>
      <c r="F18" s="2" t="s">
        <v>41</v>
      </c>
      <c r="G18" s="3" t="s">
        <v>27</v>
      </c>
      <c r="H18" s="3"/>
      <c r="I18" s="3"/>
      <c r="J18" s="4" t="s">
        <v>52</v>
      </c>
      <c r="K18" s="2" t="s">
        <v>27</v>
      </c>
      <c r="L18" s="3"/>
      <c r="M18" s="3"/>
      <c r="N18" s="3" t="s">
        <v>54</v>
      </c>
      <c r="O18" s="4" t="s">
        <v>41</v>
      </c>
    </row>
    <row r="19" spans="1:15" x14ac:dyDescent="0.25">
      <c r="A19" s="5" t="s">
        <v>42</v>
      </c>
      <c r="B19" s="1" t="s">
        <v>27</v>
      </c>
      <c r="C19" s="1"/>
      <c r="D19" s="6" t="s">
        <v>51</v>
      </c>
      <c r="E19" s="1"/>
      <c r="F19" s="5" t="s">
        <v>42</v>
      </c>
      <c r="G19" s="1" t="s">
        <v>38</v>
      </c>
      <c r="H19" s="1"/>
      <c r="I19" s="1"/>
      <c r="J19" s="6" t="s">
        <v>53</v>
      </c>
      <c r="K19" s="5" t="s">
        <v>38</v>
      </c>
      <c r="L19" s="1"/>
      <c r="M19" s="1"/>
      <c r="N19" s="1" t="s">
        <v>55</v>
      </c>
      <c r="O19" s="6" t="s">
        <v>42</v>
      </c>
    </row>
    <row r="20" spans="1:15" ht="15.75" thickBot="1" x14ac:dyDescent="0.3">
      <c r="A20" s="8" t="s">
        <v>43</v>
      </c>
      <c r="B20" s="9" t="s">
        <v>38</v>
      </c>
      <c r="C20" s="9"/>
      <c r="D20" s="21" t="s">
        <v>46</v>
      </c>
      <c r="F20" s="5" t="s">
        <v>43</v>
      </c>
      <c r="G20" s="1" t="s">
        <v>37</v>
      </c>
      <c r="H20" s="1"/>
      <c r="I20" s="1"/>
      <c r="J20" s="6" t="s">
        <v>47</v>
      </c>
      <c r="K20" s="5" t="s">
        <v>37</v>
      </c>
      <c r="L20" s="1"/>
      <c r="M20" s="1"/>
      <c r="N20" s="1" t="s">
        <v>55</v>
      </c>
      <c r="O20" s="6" t="s">
        <v>42</v>
      </c>
    </row>
    <row r="21" spans="1:15" ht="15.75" thickBot="1" x14ac:dyDescent="0.3">
      <c r="F21" s="8" t="s">
        <v>43</v>
      </c>
      <c r="G21" s="9" t="s">
        <v>29</v>
      </c>
      <c r="H21" s="9"/>
      <c r="I21" s="9"/>
      <c r="J21" s="21" t="s">
        <v>47</v>
      </c>
      <c r="K21" s="8" t="s">
        <v>32</v>
      </c>
      <c r="L21" s="9"/>
      <c r="M21" s="9"/>
      <c r="N21" s="9" t="s">
        <v>55</v>
      </c>
      <c r="O21" s="21" t="s">
        <v>42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Resultat Flöte</vt:lpstr>
      <vt:lpstr>Resultat Boj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2015-11-28T15:15:57Z</dcterms:modified>
</cp:coreProperties>
</file>